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ulian villar\2019\CUMPLIMIENTO\Julio\"/>
    </mc:Choice>
  </mc:AlternateContent>
  <bookViews>
    <workbookView xWindow="0" yWindow="0" windowWidth="28800" windowHeight="1221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5" i="1" l="1"/>
  <c r="B115" i="1"/>
  <c r="C114" i="1"/>
  <c r="B114" i="1"/>
  <c r="C101" i="1"/>
  <c r="B101" i="1"/>
  <c r="C100" i="1"/>
  <c r="B100" i="1"/>
  <c r="C94" i="1"/>
  <c r="B94" i="1"/>
  <c r="C93" i="1"/>
  <c r="B93" i="1"/>
  <c r="D79" i="1"/>
  <c r="C79" i="1"/>
  <c r="B79" i="1"/>
  <c r="D78" i="1"/>
  <c r="C78" i="1"/>
  <c r="B78" i="1"/>
  <c r="E64" i="1"/>
  <c r="D64" i="1"/>
  <c r="C64" i="1"/>
  <c r="B64" i="1"/>
  <c r="E63" i="1"/>
  <c r="D63" i="1"/>
  <c r="C63" i="1"/>
  <c r="B63" i="1"/>
  <c r="E50" i="1"/>
  <c r="D50" i="1"/>
  <c r="C50" i="1"/>
  <c r="B50" i="1"/>
  <c r="E49" i="1"/>
  <c r="D49" i="1"/>
  <c r="C49" i="1"/>
  <c r="B49" i="1"/>
  <c r="E35" i="1"/>
  <c r="D35" i="1"/>
  <c r="C35" i="1"/>
  <c r="B35" i="1"/>
  <c r="E34" i="1"/>
  <c r="D34" i="1"/>
  <c r="C34" i="1"/>
  <c r="B34" i="1"/>
  <c r="E19" i="1"/>
  <c r="D19" i="1"/>
  <c r="C19" i="1"/>
  <c r="B19" i="1"/>
  <c r="E18" i="1"/>
  <c r="D18" i="1"/>
  <c r="C18" i="1"/>
  <c r="B18" i="1"/>
</calcChain>
</file>

<file path=xl/sharedStrings.xml><?xml version="1.0" encoding="utf-8"?>
<sst xmlns="http://schemas.openxmlformats.org/spreadsheetml/2006/main" count="131" uniqueCount="28">
  <si>
    <t>CUMPLIMIENTO AEROCOMERCIAL POR CAUSAS
MARZO 2019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</si>
  <si>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</si>
  <si>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</si>
  <si>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</si>
  <si>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</si>
  <si>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</si>
  <si>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</si>
  <si>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</si>
  <si>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LATAM AIRLINES COLOMBIA</t>
  </si>
  <si>
    <t>ADELANTADO</t>
  </si>
  <si>
    <t>EXTERNO</t>
  </si>
  <si>
    <t>INTERNO</t>
  </si>
  <si>
    <t>CANCELADO</t>
  </si>
  <si>
    <t>CUMPLIDO</t>
  </si>
  <si>
    <t>DEMORADO</t>
  </si>
  <si>
    <t>CUMPLIMIENTO DE ITINERARIO</t>
  </si>
  <si>
    <t>CUMPLIMIENTO DE SERVICIO</t>
  </si>
  <si>
    <t>AV</t>
  </si>
  <si>
    <t>NO ESPECIFICO</t>
  </si>
  <si>
    <t>VIVA COLOMBIA</t>
  </si>
  <si>
    <t>AEROREPUBLICA</t>
  </si>
  <si>
    <t>EFY</t>
  </si>
  <si>
    <t>SATENA</t>
  </si>
  <si>
    <t>EXTERNA</t>
  </si>
  <si>
    <t>INTERNA</t>
  </si>
  <si>
    <t>SECUNDARIO</t>
  </si>
  <si>
    <t>TAC</t>
  </si>
  <si>
    <t>REGIONAL 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</si>
</sst>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 vertical="center" wrapText="1" readingOrder="1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NumberFormat="1" applyFont="1" applyBorder="1" applyAlignment="1">
      <alignment horizontal="left"/>
    </xf>
    <xf numFmtId="0" fontId="2" fillId="0" borderId="8" xfId="0" applyNumberFormat="1" applyFont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2" fillId="4" borderId="0" xfId="0" applyNumberFormat="1" applyFont="1" applyFill="1" applyBorder="1" applyAlignment="1">
      <alignment horizontal="left"/>
    </xf>
    <xf numFmtId="0" fontId="2" fillId="4" borderId="10" xfId="0" applyNumberFormat="1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NumberFormat="1" applyBorder="1" applyAlignment="1">
      <alignment horizontal="left"/>
    </xf>
    <xf numFmtId="0" fontId="0" fillId="0" borderId="13" xfId="0" applyNumberFormat="1" applyBorder="1" applyAlignment="1">
      <alignment horizontal="left"/>
    </xf>
    <xf numFmtId="164" fontId="0" fillId="0" borderId="14" xfId="1" applyNumberFormat="1" applyFont="1" applyBorder="1" applyAlignment="1">
      <alignment horizontal="left"/>
    </xf>
    <xf numFmtId="10" fontId="0" fillId="0" borderId="15" xfId="1" applyNumberFormat="1" applyFont="1" applyBorder="1" applyAlignment="1">
      <alignment horizontal="right"/>
    </xf>
    <xf numFmtId="10" fontId="0" fillId="5" borderId="16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 applyAlignment="1">
      <alignment horizontal="right"/>
    </xf>
    <xf numFmtId="10" fontId="0" fillId="5" borderId="13" xfId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9" fontId="0" fillId="0" borderId="15" xfId="1" applyFont="1" applyBorder="1" applyAlignment="1">
      <alignment horizontal="right"/>
    </xf>
    <xf numFmtId="9" fontId="0" fillId="5" borderId="16" xfId="1" applyFont="1" applyFill="1" applyBorder="1" applyAlignment="1">
      <alignment horizontal="right"/>
    </xf>
    <xf numFmtId="9" fontId="0" fillId="0" borderId="12" xfId="1" applyFont="1" applyBorder="1" applyAlignment="1">
      <alignment horizontal="right"/>
    </xf>
    <xf numFmtId="9" fontId="0" fillId="5" borderId="13" xfId="1" applyFont="1" applyFill="1" applyBorder="1" applyAlignment="1">
      <alignment horizontal="right"/>
    </xf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4" borderId="9" xfId="0" applyFont="1" applyFill="1" applyBorder="1" applyAlignment="1">
      <alignment horizontal="left" indent="1"/>
    </xf>
    <xf numFmtId="0" fontId="2" fillId="4" borderId="0" xfId="0" applyNumberFormat="1" applyFont="1" applyFill="1" applyBorder="1"/>
    <xf numFmtId="0" fontId="2" fillId="4" borderId="10" xfId="0" applyNumberFormat="1" applyFont="1" applyFill="1" applyBorder="1"/>
    <xf numFmtId="0" fontId="0" fillId="0" borderId="9" xfId="0" applyBorder="1" applyAlignment="1">
      <alignment horizontal="left" indent="2"/>
    </xf>
    <xf numFmtId="0" fontId="0" fillId="0" borderId="0" xfId="0" applyNumberFormat="1" applyBorder="1"/>
    <xf numFmtId="0" fontId="0" fillId="0" borderId="10" xfId="0" applyNumberFormat="1" applyBorder="1"/>
    <xf numFmtId="10" fontId="0" fillId="0" borderId="15" xfId="1" applyNumberFormat="1" applyFont="1" applyBorder="1"/>
    <xf numFmtId="10" fontId="0" fillId="5" borderId="16" xfId="1" applyNumberFormat="1" applyFont="1" applyFill="1" applyBorder="1"/>
    <xf numFmtId="10" fontId="0" fillId="0" borderId="12" xfId="1" applyNumberFormat="1" applyFont="1" applyBorder="1"/>
    <xf numFmtId="10" fontId="0" fillId="5" borderId="13" xfId="1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tabSelected="1" workbookViewId="0">
      <selection activeCell="H5" sqref="H5"/>
    </sheetView>
  </sheetViews>
  <sheetFormatPr baseColWidth="10" defaultRowHeight="15" x14ac:dyDescent="0.25"/>
  <cols>
    <col min="1" max="1" width="28" customWidth="1"/>
    <col min="2" max="2" width="15.7109375" customWidth="1"/>
    <col min="3" max="3" width="13.28515625" customWidth="1"/>
    <col min="4" max="4" width="12.85546875" customWidth="1"/>
    <col min="5" max="5" width="15.42578125" customWidth="1"/>
  </cols>
  <sheetData>
    <row r="1" spans="1:5" ht="20.25" thickBot="1" x14ac:dyDescent="0.3">
      <c r="A1" s="1" t="s">
        <v>0</v>
      </c>
      <c r="B1" s="2"/>
      <c r="C1" s="2"/>
      <c r="D1" s="2"/>
      <c r="E1" s="2"/>
    </row>
    <row r="2" spans="1:5" x14ac:dyDescent="0.25">
      <c r="A2" s="3"/>
      <c r="B2" s="3"/>
      <c r="C2" s="3"/>
      <c r="D2" s="3"/>
      <c r="E2" s="3"/>
    </row>
    <row r="3" spans="1:5" x14ac:dyDescent="0.25">
      <c r="A3" s="4" t="s">
        <v>1</v>
      </c>
      <c r="B3" s="4"/>
      <c r="C3" s="4"/>
      <c r="D3" s="4"/>
      <c r="E3" s="4"/>
    </row>
    <row r="4" spans="1:5" x14ac:dyDescent="0.25">
      <c r="A4" s="4" t="s">
        <v>2</v>
      </c>
      <c r="B4" s="4"/>
      <c r="C4" s="4"/>
      <c r="D4" s="4"/>
      <c r="E4" s="4"/>
    </row>
    <row r="5" spans="1:5" ht="15.75" thickBot="1" x14ac:dyDescent="0.3"/>
    <row r="6" spans="1:5" x14ac:dyDescent="0.25">
      <c r="A6" s="5" t="s">
        <v>3</v>
      </c>
      <c r="B6" s="6" t="s">
        <v>4</v>
      </c>
      <c r="C6" s="6" t="s">
        <v>5</v>
      </c>
      <c r="D6" s="6" t="s">
        <v>6</v>
      </c>
      <c r="E6" s="7" t="s">
        <v>7</v>
      </c>
    </row>
    <row r="7" spans="1:5" x14ac:dyDescent="0.25">
      <c r="A7" s="8" t="s">
        <v>8</v>
      </c>
      <c r="B7" s="9">
        <v>31</v>
      </c>
      <c r="C7" s="9">
        <v>1171</v>
      </c>
      <c r="D7" s="9">
        <v>3239</v>
      </c>
      <c r="E7" s="10">
        <v>4441</v>
      </c>
    </row>
    <row r="8" spans="1:5" x14ac:dyDescent="0.25">
      <c r="A8" s="11" t="s">
        <v>9</v>
      </c>
      <c r="B8" s="12"/>
      <c r="C8" s="12">
        <v>12</v>
      </c>
      <c r="D8" s="12">
        <v>34</v>
      </c>
      <c r="E8" s="13">
        <v>46</v>
      </c>
    </row>
    <row r="9" spans="1:5" x14ac:dyDescent="0.25">
      <c r="A9" s="14" t="s">
        <v>10</v>
      </c>
      <c r="B9" s="15"/>
      <c r="C9" s="15">
        <v>10</v>
      </c>
      <c r="D9" s="15">
        <v>32</v>
      </c>
      <c r="E9" s="16">
        <v>42</v>
      </c>
    </row>
    <row r="10" spans="1:5" x14ac:dyDescent="0.25">
      <c r="A10" s="14" t="s">
        <v>11</v>
      </c>
      <c r="B10" s="15"/>
      <c r="C10" s="15">
        <v>2</v>
      </c>
      <c r="D10" s="15">
        <v>2</v>
      </c>
      <c r="E10" s="16">
        <v>4</v>
      </c>
    </row>
    <row r="11" spans="1:5" x14ac:dyDescent="0.25">
      <c r="A11" s="11" t="s">
        <v>12</v>
      </c>
      <c r="B11" s="12"/>
      <c r="C11" s="12">
        <v>4</v>
      </c>
      <c r="D11" s="12">
        <v>59</v>
      </c>
      <c r="E11" s="13">
        <v>63</v>
      </c>
    </row>
    <row r="12" spans="1:5" x14ac:dyDescent="0.25">
      <c r="A12" s="14" t="s">
        <v>10</v>
      </c>
      <c r="B12" s="15"/>
      <c r="C12" s="15">
        <v>1</v>
      </c>
      <c r="D12" s="15">
        <v>12</v>
      </c>
      <c r="E12" s="16">
        <v>13</v>
      </c>
    </row>
    <row r="13" spans="1:5" x14ac:dyDescent="0.25">
      <c r="A13" s="14" t="s">
        <v>11</v>
      </c>
      <c r="B13" s="15"/>
      <c r="C13" s="15">
        <v>3</v>
      </c>
      <c r="D13" s="15">
        <v>47</v>
      </c>
      <c r="E13" s="16">
        <v>50</v>
      </c>
    </row>
    <row r="14" spans="1:5" x14ac:dyDescent="0.25">
      <c r="A14" s="11" t="s">
        <v>13</v>
      </c>
      <c r="B14" s="12">
        <v>22</v>
      </c>
      <c r="C14" s="12">
        <v>944</v>
      </c>
      <c r="D14" s="12">
        <v>2308</v>
      </c>
      <c r="E14" s="13">
        <v>3274</v>
      </c>
    </row>
    <row r="15" spans="1:5" x14ac:dyDescent="0.25">
      <c r="A15" s="11" t="s">
        <v>14</v>
      </c>
      <c r="B15" s="12">
        <v>9</v>
      </c>
      <c r="C15" s="12">
        <v>211</v>
      </c>
      <c r="D15" s="12">
        <v>838</v>
      </c>
      <c r="E15" s="13">
        <v>1058</v>
      </c>
    </row>
    <row r="16" spans="1:5" x14ac:dyDescent="0.25">
      <c r="A16" s="14" t="s">
        <v>10</v>
      </c>
      <c r="B16" s="15">
        <v>6</v>
      </c>
      <c r="C16" s="15">
        <v>146</v>
      </c>
      <c r="D16" s="15">
        <v>704</v>
      </c>
      <c r="E16" s="16">
        <v>856</v>
      </c>
    </row>
    <row r="17" spans="1:5" ht="15.75" thickBot="1" x14ac:dyDescent="0.3">
      <c r="A17" s="17" t="s">
        <v>11</v>
      </c>
      <c r="B17" s="18">
        <v>3</v>
      </c>
      <c r="C17" s="18">
        <v>65</v>
      </c>
      <c r="D17" s="18">
        <v>134</v>
      </c>
      <c r="E17" s="19">
        <v>202</v>
      </c>
    </row>
    <row r="18" spans="1:5" x14ac:dyDescent="0.25">
      <c r="A18" s="20" t="s">
        <v>15</v>
      </c>
      <c r="B18" s="21">
        <f>+B14/B7</f>
        <v>0.70967741935483875</v>
      </c>
      <c r="C18" s="21">
        <f t="shared" ref="C18:E18" si="0">+C14/C7</f>
        <v>0.80614859094790781</v>
      </c>
      <c r="D18" s="21">
        <f t="shared" si="0"/>
        <v>0.71256560666872493</v>
      </c>
      <c r="E18" s="22">
        <f t="shared" si="0"/>
        <v>0.7372213465435713</v>
      </c>
    </row>
    <row r="19" spans="1:5" ht="15.75" thickBot="1" x14ac:dyDescent="0.3">
      <c r="A19" s="23" t="s">
        <v>16</v>
      </c>
      <c r="B19" s="24">
        <f>+B14/(B7-B9-B12-B16)</f>
        <v>0.88</v>
      </c>
      <c r="C19" s="24">
        <f t="shared" ref="C19:E19" si="1">+C14/(C7-C9-C12-C16)</f>
        <v>0.93096646942800787</v>
      </c>
      <c r="D19" s="24">
        <f t="shared" si="1"/>
        <v>0.92653552790044158</v>
      </c>
      <c r="E19" s="25">
        <f t="shared" si="1"/>
        <v>0.92747875354107645</v>
      </c>
    </row>
    <row r="20" spans="1:5" ht="15.75" thickBot="1" x14ac:dyDescent="0.3">
      <c r="A20" s="26"/>
      <c r="B20" s="26"/>
      <c r="C20" s="26"/>
      <c r="D20" s="26"/>
      <c r="E20" s="26"/>
    </row>
    <row r="21" spans="1:5" x14ac:dyDescent="0.25">
      <c r="A21" s="5" t="s">
        <v>3</v>
      </c>
      <c r="B21" s="6" t="s">
        <v>4</v>
      </c>
      <c r="C21" s="6" t="s">
        <v>5</v>
      </c>
      <c r="D21" s="6" t="s">
        <v>6</v>
      </c>
      <c r="E21" s="7" t="s">
        <v>7</v>
      </c>
    </row>
    <row r="22" spans="1:5" x14ac:dyDescent="0.25">
      <c r="A22" s="8" t="s">
        <v>17</v>
      </c>
      <c r="B22" s="9">
        <v>1672</v>
      </c>
      <c r="C22" s="9">
        <v>3497</v>
      </c>
      <c r="D22" s="9">
        <v>8430</v>
      </c>
      <c r="E22" s="10">
        <v>13599</v>
      </c>
    </row>
    <row r="23" spans="1:5" x14ac:dyDescent="0.25">
      <c r="A23" s="11" t="s">
        <v>9</v>
      </c>
      <c r="B23" s="12">
        <v>12</v>
      </c>
      <c r="C23" s="12">
        <v>61</v>
      </c>
      <c r="D23" s="12">
        <v>114</v>
      </c>
      <c r="E23" s="13">
        <v>187</v>
      </c>
    </row>
    <row r="24" spans="1:5" x14ac:dyDescent="0.25">
      <c r="A24" s="14" t="s">
        <v>10</v>
      </c>
      <c r="B24" s="15"/>
      <c r="C24" s="15"/>
      <c r="D24" s="15">
        <v>6</v>
      </c>
      <c r="E24" s="16">
        <v>6</v>
      </c>
    </row>
    <row r="25" spans="1:5" x14ac:dyDescent="0.25">
      <c r="A25" s="14" t="s">
        <v>11</v>
      </c>
      <c r="B25" s="15"/>
      <c r="C25" s="15"/>
      <c r="D25" s="15">
        <v>3</v>
      </c>
      <c r="E25" s="16">
        <v>3</v>
      </c>
    </row>
    <row r="26" spans="1:5" x14ac:dyDescent="0.25">
      <c r="A26" s="14" t="s">
        <v>18</v>
      </c>
      <c r="B26" s="15">
        <v>12</v>
      </c>
      <c r="C26" s="15">
        <v>61</v>
      </c>
      <c r="D26" s="15">
        <v>105</v>
      </c>
      <c r="E26" s="16">
        <v>178</v>
      </c>
    </row>
    <row r="27" spans="1:5" x14ac:dyDescent="0.25">
      <c r="A27" s="11" t="s">
        <v>12</v>
      </c>
      <c r="B27" s="12">
        <v>55</v>
      </c>
      <c r="C27" s="12">
        <v>504</v>
      </c>
      <c r="D27" s="12">
        <v>349</v>
      </c>
      <c r="E27" s="13">
        <v>908</v>
      </c>
    </row>
    <row r="28" spans="1:5" x14ac:dyDescent="0.25">
      <c r="A28" s="14" t="s">
        <v>10</v>
      </c>
      <c r="B28" s="15"/>
      <c r="C28" s="15">
        <v>79</v>
      </c>
      <c r="D28" s="15">
        <v>96</v>
      </c>
      <c r="E28" s="16">
        <v>175</v>
      </c>
    </row>
    <row r="29" spans="1:5" x14ac:dyDescent="0.25">
      <c r="A29" s="14" t="s">
        <v>11</v>
      </c>
      <c r="B29" s="15">
        <v>55</v>
      </c>
      <c r="C29" s="15">
        <v>425</v>
      </c>
      <c r="D29" s="15">
        <v>253</v>
      </c>
      <c r="E29" s="16">
        <v>733</v>
      </c>
    </row>
    <row r="30" spans="1:5" x14ac:dyDescent="0.25">
      <c r="A30" s="11" t="s">
        <v>13</v>
      </c>
      <c r="B30" s="12">
        <v>1280</v>
      </c>
      <c r="C30" s="12">
        <v>2229</v>
      </c>
      <c r="D30" s="12">
        <v>6024</v>
      </c>
      <c r="E30" s="13">
        <v>9533</v>
      </c>
    </row>
    <row r="31" spans="1:5" x14ac:dyDescent="0.25">
      <c r="A31" s="11" t="s">
        <v>14</v>
      </c>
      <c r="B31" s="12">
        <v>325</v>
      </c>
      <c r="C31" s="12">
        <v>703</v>
      </c>
      <c r="D31" s="12">
        <v>1943</v>
      </c>
      <c r="E31" s="13">
        <v>2971</v>
      </c>
    </row>
    <row r="32" spans="1:5" x14ac:dyDescent="0.25">
      <c r="A32" s="14" t="s">
        <v>10</v>
      </c>
      <c r="B32" s="15">
        <v>169</v>
      </c>
      <c r="C32" s="15">
        <v>517</v>
      </c>
      <c r="D32" s="15">
        <v>1592</v>
      </c>
      <c r="E32" s="16">
        <v>2278</v>
      </c>
    </row>
    <row r="33" spans="1:5" ht="15.75" thickBot="1" x14ac:dyDescent="0.3">
      <c r="A33" s="17" t="s">
        <v>11</v>
      </c>
      <c r="B33" s="18">
        <v>156</v>
      </c>
      <c r="C33" s="18">
        <v>186</v>
      </c>
      <c r="D33" s="18">
        <v>351</v>
      </c>
      <c r="E33" s="19">
        <v>693</v>
      </c>
    </row>
    <row r="34" spans="1:5" x14ac:dyDescent="0.25">
      <c r="A34" s="20" t="s">
        <v>15</v>
      </c>
      <c r="B34" s="21">
        <f>+B30/B22</f>
        <v>0.76555023923444976</v>
      </c>
      <c r="C34" s="21">
        <f t="shared" ref="C34:E34" si="2">+C30/C22</f>
        <v>0.63740348870460395</v>
      </c>
      <c r="D34" s="21">
        <f t="shared" si="2"/>
        <v>0.71459074733096084</v>
      </c>
      <c r="E34" s="22">
        <f t="shared" si="2"/>
        <v>0.70100742701669239</v>
      </c>
    </row>
    <row r="35" spans="1:5" ht="15.75" thickBot="1" x14ac:dyDescent="0.3">
      <c r="A35" s="23" t="s">
        <v>16</v>
      </c>
      <c r="B35" s="24">
        <f>+B30/(B22-B32-B28-B24)</f>
        <v>0.85163007318695938</v>
      </c>
      <c r="C35" s="24">
        <f t="shared" ref="C35:E35" si="3">+C30/(C22-C32-C28-C24)</f>
        <v>0.76835573940020685</v>
      </c>
      <c r="D35" s="24">
        <f t="shared" si="3"/>
        <v>0.89429928741092635</v>
      </c>
      <c r="E35" s="25">
        <f t="shared" si="3"/>
        <v>0.85574506283662477</v>
      </c>
    </row>
    <row r="36" spans="1:5" ht="15.75" thickBot="1" x14ac:dyDescent="0.3">
      <c r="A36" s="26"/>
      <c r="B36" s="26"/>
      <c r="C36" s="26"/>
      <c r="D36" s="26"/>
      <c r="E36" s="26"/>
    </row>
    <row r="37" spans="1:5" x14ac:dyDescent="0.25">
      <c r="A37" s="5" t="s">
        <v>3</v>
      </c>
      <c r="B37" s="6" t="s">
        <v>4</v>
      </c>
      <c r="C37" s="6" t="s">
        <v>5</v>
      </c>
      <c r="D37" s="6" t="s">
        <v>6</v>
      </c>
      <c r="E37" s="7" t="s">
        <v>7</v>
      </c>
    </row>
    <row r="38" spans="1:5" x14ac:dyDescent="0.25">
      <c r="A38" s="8" t="s">
        <v>19</v>
      </c>
      <c r="B38" s="9">
        <v>91</v>
      </c>
      <c r="C38" s="9">
        <v>1326</v>
      </c>
      <c r="D38" s="9">
        <v>1536</v>
      </c>
      <c r="E38" s="10">
        <v>2953</v>
      </c>
    </row>
    <row r="39" spans="1:5" x14ac:dyDescent="0.25">
      <c r="A39" s="11" t="s">
        <v>9</v>
      </c>
      <c r="B39" s="12">
        <v>26</v>
      </c>
      <c r="C39" s="12">
        <v>202</v>
      </c>
      <c r="D39" s="12">
        <v>404</v>
      </c>
      <c r="E39" s="13">
        <v>632</v>
      </c>
    </row>
    <row r="40" spans="1:5" x14ac:dyDescent="0.25">
      <c r="A40" s="14" t="s">
        <v>10</v>
      </c>
      <c r="B40" s="15">
        <v>24</v>
      </c>
      <c r="C40" s="15">
        <v>140</v>
      </c>
      <c r="D40" s="15">
        <v>372</v>
      </c>
      <c r="E40" s="16">
        <v>536</v>
      </c>
    </row>
    <row r="41" spans="1:5" x14ac:dyDescent="0.25">
      <c r="A41" s="14" t="s">
        <v>11</v>
      </c>
      <c r="B41" s="15">
        <v>2</v>
      </c>
      <c r="C41" s="15">
        <v>62</v>
      </c>
      <c r="D41" s="15">
        <v>32</v>
      </c>
      <c r="E41" s="16">
        <v>96</v>
      </c>
    </row>
    <row r="42" spans="1:5" x14ac:dyDescent="0.25">
      <c r="A42" s="11" t="s">
        <v>12</v>
      </c>
      <c r="B42" s="12">
        <v>15</v>
      </c>
      <c r="C42" s="12">
        <v>244</v>
      </c>
      <c r="D42" s="12">
        <v>264</v>
      </c>
      <c r="E42" s="13">
        <v>523</v>
      </c>
    </row>
    <row r="43" spans="1:5" x14ac:dyDescent="0.25">
      <c r="A43" s="14" t="s">
        <v>10</v>
      </c>
      <c r="B43" s="15">
        <v>10</v>
      </c>
      <c r="C43" s="15">
        <v>214</v>
      </c>
      <c r="D43" s="15">
        <v>236</v>
      </c>
      <c r="E43" s="16">
        <v>460</v>
      </c>
    </row>
    <row r="44" spans="1:5" x14ac:dyDescent="0.25">
      <c r="A44" s="14" t="s">
        <v>11</v>
      </c>
      <c r="B44" s="15">
        <v>5</v>
      </c>
      <c r="C44" s="15">
        <v>30</v>
      </c>
      <c r="D44" s="15">
        <v>28</v>
      </c>
      <c r="E44" s="16">
        <v>63</v>
      </c>
    </row>
    <row r="45" spans="1:5" x14ac:dyDescent="0.25">
      <c r="A45" s="11" t="s">
        <v>13</v>
      </c>
      <c r="B45" s="12">
        <v>44</v>
      </c>
      <c r="C45" s="12">
        <v>666</v>
      </c>
      <c r="D45" s="12">
        <v>433</v>
      </c>
      <c r="E45" s="13">
        <v>1143</v>
      </c>
    </row>
    <row r="46" spans="1:5" x14ac:dyDescent="0.25">
      <c r="A46" s="11" t="s">
        <v>14</v>
      </c>
      <c r="B46" s="12">
        <v>6</v>
      </c>
      <c r="C46" s="12">
        <v>214</v>
      </c>
      <c r="D46" s="12">
        <v>435</v>
      </c>
      <c r="E46" s="13">
        <v>655</v>
      </c>
    </row>
    <row r="47" spans="1:5" x14ac:dyDescent="0.25">
      <c r="A47" s="14" t="s">
        <v>10</v>
      </c>
      <c r="B47" s="15">
        <v>3</v>
      </c>
      <c r="C47" s="15">
        <v>181</v>
      </c>
      <c r="D47" s="15">
        <v>410</v>
      </c>
      <c r="E47" s="16">
        <v>594</v>
      </c>
    </row>
    <row r="48" spans="1:5" ht="15.75" thickBot="1" x14ac:dyDescent="0.3">
      <c r="A48" s="17" t="s">
        <v>11</v>
      </c>
      <c r="B48" s="18">
        <v>3</v>
      </c>
      <c r="C48" s="18">
        <v>33</v>
      </c>
      <c r="D48" s="18">
        <v>25</v>
      </c>
      <c r="E48" s="19">
        <v>61</v>
      </c>
    </row>
    <row r="49" spans="1:5" x14ac:dyDescent="0.25">
      <c r="A49" s="20" t="s">
        <v>15</v>
      </c>
      <c r="B49" s="21">
        <f>+B45/B38</f>
        <v>0.48351648351648352</v>
      </c>
      <c r="C49" s="21">
        <f t="shared" ref="C49:E49" si="4">+C45/C38</f>
        <v>0.50226244343891402</v>
      </c>
      <c r="D49" s="21">
        <f t="shared" si="4"/>
        <v>0.28190104166666669</v>
      </c>
      <c r="E49" s="22">
        <f t="shared" si="4"/>
        <v>0.3870640027091094</v>
      </c>
    </row>
    <row r="50" spans="1:5" ht="15.75" thickBot="1" x14ac:dyDescent="0.3">
      <c r="A50" s="23" t="s">
        <v>16</v>
      </c>
      <c r="B50" s="24">
        <f>+B45/(B38-B47-B43-B40)</f>
        <v>0.81481481481481477</v>
      </c>
      <c r="C50" s="24">
        <f t="shared" ref="C50:E50" si="5">+C45/(C38-C47-C43-C40)</f>
        <v>0.84197218710493049</v>
      </c>
      <c r="D50" s="24">
        <f t="shared" si="5"/>
        <v>0.8359073359073359</v>
      </c>
      <c r="E50" s="25">
        <f t="shared" si="5"/>
        <v>0.8385913426265591</v>
      </c>
    </row>
    <row r="51" spans="1:5" ht="15.75" thickBot="1" x14ac:dyDescent="0.3">
      <c r="A51" s="26"/>
      <c r="B51" s="26"/>
      <c r="C51" s="26"/>
      <c r="D51" s="26"/>
      <c r="E51" s="26"/>
    </row>
    <row r="52" spans="1:5" x14ac:dyDescent="0.25">
      <c r="A52" s="5" t="s">
        <v>3</v>
      </c>
      <c r="B52" s="6" t="s">
        <v>4</v>
      </c>
      <c r="C52" s="6" t="s">
        <v>5</v>
      </c>
      <c r="D52" s="6" t="s">
        <v>6</v>
      </c>
      <c r="E52" s="7" t="s">
        <v>7</v>
      </c>
    </row>
    <row r="53" spans="1:5" x14ac:dyDescent="0.25">
      <c r="A53" s="8" t="s">
        <v>20</v>
      </c>
      <c r="B53" s="9">
        <v>926</v>
      </c>
      <c r="C53" s="9">
        <v>354</v>
      </c>
      <c r="D53" s="9">
        <v>124</v>
      </c>
      <c r="E53" s="10">
        <v>1404</v>
      </c>
    </row>
    <row r="54" spans="1:5" x14ac:dyDescent="0.25">
      <c r="A54" s="11" t="s">
        <v>9</v>
      </c>
      <c r="B54" s="12">
        <v>48</v>
      </c>
      <c r="C54" s="12">
        <v>10</v>
      </c>
      <c r="D54" s="12">
        <v>12</v>
      </c>
      <c r="E54" s="13">
        <v>70</v>
      </c>
    </row>
    <row r="55" spans="1:5" x14ac:dyDescent="0.25">
      <c r="A55" s="14" t="s">
        <v>11</v>
      </c>
      <c r="B55" s="15"/>
      <c r="C55" s="15"/>
      <c r="D55" s="15">
        <v>9</v>
      </c>
      <c r="E55" s="16">
        <v>9</v>
      </c>
    </row>
    <row r="56" spans="1:5" x14ac:dyDescent="0.25">
      <c r="A56" s="14" t="s">
        <v>18</v>
      </c>
      <c r="B56" s="15">
        <v>48</v>
      </c>
      <c r="C56" s="15">
        <v>10</v>
      </c>
      <c r="D56" s="15">
        <v>3</v>
      </c>
      <c r="E56" s="16">
        <v>61</v>
      </c>
    </row>
    <row r="57" spans="1:5" x14ac:dyDescent="0.25">
      <c r="A57" s="11" t="s">
        <v>12</v>
      </c>
      <c r="B57" s="12">
        <v>48</v>
      </c>
      <c r="C57" s="12">
        <v>8</v>
      </c>
      <c r="D57" s="12"/>
      <c r="E57" s="13">
        <v>56</v>
      </c>
    </row>
    <row r="58" spans="1:5" x14ac:dyDescent="0.25">
      <c r="A58" s="14" t="s">
        <v>11</v>
      </c>
      <c r="B58" s="15">
        <v>48</v>
      </c>
      <c r="C58" s="15">
        <v>8</v>
      </c>
      <c r="D58" s="15"/>
      <c r="E58" s="16">
        <v>56</v>
      </c>
    </row>
    <row r="59" spans="1:5" x14ac:dyDescent="0.25">
      <c r="A59" s="11" t="s">
        <v>13</v>
      </c>
      <c r="B59" s="12">
        <v>782</v>
      </c>
      <c r="C59" s="12">
        <v>275</v>
      </c>
      <c r="D59" s="12">
        <v>98</v>
      </c>
      <c r="E59" s="13">
        <v>1155</v>
      </c>
    </row>
    <row r="60" spans="1:5" x14ac:dyDescent="0.25">
      <c r="A60" s="11" t="s">
        <v>14</v>
      </c>
      <c r="B60" s="12">
        <v>48</v>
      </c>
      <c r="C60" s="12">
        <v>61</v>
      </c>
      <c r="D60" s="12">
        <v>14</v>
      </c>
      <c r="E60" s="13">
        <v>123</v>
      </c>
    </row>
    <row r="61" spans="1:5" x14ac:dyDescent="0.25">
      <c r="A61" s="14" t="s">
        <v>10</v>
      </c>
      <c r="B61" s="15">
        <v>37</v>
      </c>
      <c r="C61" s="15">
        <v>53</v>
      </c>
      <c r="D61" s="15">
        <v>12</v>
      </c>
      <c r="E61" s="16">
        <v>102</v>
      </c>
    </row>
    <row r="62" spans="1:5" ht="15.75" thickBot="1" x14ac:dyDescent="0.3">
      <c r="A62" s="17" t="s">
        <v>11</v>
      </c>
      <c r="B62" s="18">
        <v>11</v>
      </c>
      <c r="C62" s="18">
        <v>8</v>
      </c>
      <c r="D62" s="18">
        <v>2</v>
      </c>
      <c r="E62" s="19">
        <v>21</v>
      </c>
    </row>
    <row r="63" spans="1:5" x14ac:dyDescent="0.25">
      <c r="A63" s="20" t="s">
        <v>15</v>
      </c>
      <c r="B63" s="21">
        <f>+B59/B53</f>
        <v>0.84449244060475159</v>
      </c>
      <c r="C63" s="21">
        <f t="shared" ref="C63:E63" si="6">+C59/C53</f>
        <v>0.7768361581920904</v>
      </c>
      <c r="D63" s="21">
        <f t="shared" si="6"/>
        <v>0.79032258064516125</v>
      </c>
      <c r="E63" s="22">
        <f t="shared" si="6"/>
        <v>0.82264957264957261</v>
      </c>
    </row>
    <row r="64" spans="1:5" ht="15.75" thickBot="1" x14ac:dyDescent="0.3">
      <c r="A64" s="23" t="s">
        <v>16</v>
      </c>
      <c r="B64" s="24">
        <f>+B59/(B53-B61)</f>
        <v>0.87964004499437576</v>
      </c>
      <c r="C64" s="24">
        <f t="shared" ref="C64:E64" si="7">+C59/(C53-C61)</f>
        <v>0.91362126245847175</v>
      </c>
      <c r="D64" s="24">
        <f t="shared" si="7"/>
        <v>0.875</v>
      </c>
      <c r="E64" s="25">
        <f t="shared" si="7"/>
        <v>0.88709677419354838</v>
      </c>
    </row>
    <row r="65" spans="1:5" ht="15.75" thickBot="1" x14ac:dyDescent="0.3">
      <c r="A65" s="26"/>
      <c r="B65" s="26"/>
      <c r="C65" s="26"/>
      <c r="D65" s="26"/>
      <c r="E65" s="26"/>
    </row>
    <row r="66" spans="1:5" x14ac:dyDescent="0.25">
      <c r="A66" s="5" t="s">
        <v>3</v>
      </c>
      <c r="B66" s="6" t="s">
        <v>5</v>
      </c>
      <c r="C66" s="6" t="s">
        <v>6</v>
      </c>
      <c r="D66" s="7" t="s">
        <v>7</v>
      </c>
      <c r="E66" s="26"/>
    </row>
    <row r="67" spans="1:5" x14ac:dyDescent="0.25">
      <c r="A67" s="8" t="s">
        <v>21</v>
      </c>
      <c r="B67" s="9">
        <v>3953</v>
      </c>
      <c r="C67" s="9">
        <v>299</v>
      </c>
      <c r="D67" s="10">
        <v>4252</v>
      </c>
      <c r="E67" s="26"/>
    </row>
    <row r="68" spans="1:5" x14ac:dyDescent="0.25">
      <c r="A68" s="11" t="s">
        <v>9</v>
      </c>
      <c r="B68" s="12">
        <v>122</v>
      </c>
      <c r="C68" s="12">
        <v>10</v>
      </c>
      <c r="D68" s="13">
        <v>132</v>
      </c>
      <c r="E68" s="26"/>
    </row>
    <row r="69" spans="1:5" x14ac:dyDescent="0.25">
      <c r="A69" s="14" t="s">
        <v>10</v>
      </c>
      <c r="B69" s="15">
        <v>99</v>
      </c>
      <c r="C69" s="15">
        <v>10</v>
      </c>
      <c r="D69" s="16">
        <v>109</v>
      </c>
      <c r="E69" s="26"/>
    </row>
    <row r="70" spans="1:5" x14ac:dyDescent="0.25">
      <c r="A70" s="14" t="s">
        <v>11</v>
      </c>
      <c r="B70" s="15">
        <v>23</v>
      </c>
      <c r="C70" s="15"/>
      <c r="D70" s="16">
        <v>23</v>
      </c>
      <c r="E70" s="26"/>
    </row>
    <row r="71" spans="1:5" x14ac:dyDescent="0.25">
      <c r="A71" s="11" t="s">
        <v>12</v>
      </c>
      <c r="B71" s="12">
        <v>235</v>
      </c>
      <c r="C71" s="12">
        <v>14</v>
      </c>
      <c r="D71" s="13">
        <v>249</v>
      </c>
      <c r="E71" s="26"/>
    </row>
    <row r="72" spans="1:5" x14ac:dyDescent="0.25">
      <c r="A72" s="14" t="s">
        <v>10</v>
      </c>
      <c r="B72" s="15">
        <v>136</v>
      </c>
      <c r="C72" s="15">
        <v>12</v>
      </c>
      <c r="D72" s="16">
        <v>148</v>
      </c>
      <c r="E72" s="26"/>
    </row>
    <row r="73" spans="1:5" x14ac:dyDescent="0.25">
      <c r="A73" s="14" t="s">
        <v>11</v>
      </c>
      <c r="B73" s="15">
        <v>99</v>
      </c>
      <c r="C73" s="15">
        <v>2</v>
      </c>
      <c r="D73" s="16">
        <v>101</v>
      </c>
      <c r="E73" s="26"/>
    </row>
    <row r="74" spans="1:5" x14ac:dyDescent="0.25">
      <c r="A74" s="11" t="s">
        <v>13</v>
      </c>
      <c r="B74" s="12">
        <v>1936</v>
      </c>
      <c r="C74" s="12">
        <v>135</v>
      </c>
      <c r="D74" s="13">
        <v>2071</v>
      </c>
      <c r="E74" s="26"/>
    </row>
    <row r="75" spans="1:5" x14ac:dyDescent="0.25">
      <c r="A75" s="11" t="s">
        <v>14</v>
      </c>
      <c r="B75" s="12">
        <v>1660</v>
      </c>
      <c r="C75" s="12">
        <v>140</v>
      </c>
      <c r="D75" s="13">
        <v>1800</v>
      </c>
      <c r="E75" s="26"/>
    </row>
    <row r="76" spans="1:5" x14ac:dyDescent="0.25">
      <c r="A76" s="14" t="s">
        <v>10</v>
      </c>
      <c r="B76" s="15">
        <v>1430</v>
      </c>
      <c r="C76" s="15">
        <v>139</v>
      </c>
      <c r="D76" s="16">
        <v>1569</v>
      </c>
      <c r="E76" s="26"/>
    </row>
    <row r="77" spans="1:5" ht="15.75" thickBot="1" x14ac:dyDescent="0.3">
      <c r="A77" s="17" t="s">
        <v>11</v>
      </c>
      <c r="B77" s="18">
        <v>230</v>
      </c>
      <c r="C77" s="18">
        <v>1</v>
      </c>
      <c r="D77" s="19">
        <v>231</v>
      </c>
      <c r="E77" s="26"/>
    </row>
    <row r="78" spans="1:5" x14ac:dyDescent="0.25">
      <c r="A78" s="20" t="s">
        <v>15</v>
      </c>
      <c r="B78" s="21">
        <f>+B74/B67</f>
        <v>0.48975461674677462</v>
      </c>
      <c r="C78" s="21">
        <f t="shared" ref="C78:D78" si="8">+C74/C67</f>
        <v>0.451505016722408</v>
      </c>
      <c r="D78" s="22">
        <f t="shared" si="8"/>
        <v>0.48706491063029161</v>
      </c>
      <c r="E78" s="26"/>
    </row>
    <row r="79" spans="1:5" ht="15.75" thickBot="1" x14ac:dyDescent="0.3">
      <c r="A79" s="23" t="s">
        <v>16</v>
      </c>
      <c r="B79" s="24">
        <f>+B74/(B67-B69-B72-B76)</f>
        <v>0.84615384615384615</v>
      </c>
      <c r="C79" s="24">
        <f t="shared" ref="C79:D79" si="9">+C74/(C67-C69-C72-C76)</f>
        <v>0.97826086956521741</v>
      </c>
      <c r="D79" s="25">
        <f t="shared" si="9"/>
        <v>0.85366859027205277</v>
      </c>
      <c r="E79" s="26"/>
    </row>
    <row r="80" spans="1:5" ht="15.75" thickBot="1" x14ac:dyDescent="0.3">
      <c r="A80" s="26"/>
      <c r="B80" s="26"/>
      <c r="C80" s="26"/>
      <c r="D80" s="26"/>
      <c r="E80" s="26"/>
    </row>
    <row r="81" spans="1:5" x14ac:dyDescent="0.25">
      <c r="A81" s="5" t="s">
        <v>3</v>
      </c>
      <c r="B81" s="6" t="s">
        <v>5</v>
      </c>
      <c r="C81" s="7" t="s">
        <v>7</v>
      </c>
      <c r="D81" s="26"/>
      <c r="E81" s="26"/>
    </row>
    <row r="82" spans="1:5" x14ac:dyDescent="0.25">
      <c r="A82" s="8" t="s">
        <v>22</v>
      </c>
      <c r="B82" s="9">
        <v>2298</v>
      </c>
      <c r="C82" s="10">
        <v>2298</v>
      </c>
      <c r="D82" s="26"/>
      <c r="E82" s="26"/>
    </row>
    <row r="83" spans="1:5" x14ac:dyDescent="0.25">
      <c r="A83" s="11" t="s">
        <v>9</v>
      </c>
      <c r="B83" s="12">
        <v>22</v>
      </c>
      <c r="C83" s="13">
        <v>22</v>
      </c>
      <c r="D83" s="26"/>
      <c r="E83" s="26"/>
    </row>
    <row r="84" spans="1:5" x14ac:dyDescent="0.25">
      <c r="A84" s="14" t="s">
        <v>23</v>
      </c>
      <c r="B84" s="15">
        <v>18</v>
      </c>
      <c r="C84" s="16">
        <v>18</v>
      </c>
      <c r="D84" s="26"/>
      <c r="E84" s="26"/>
    </row>
    <row r="85" spans="1:5" x14ac:dyDescent="0.25">
      <c r="A85" s="14" t="s">
        <v>24</v>
      </c>
      <c r="B85" s="15">
        <v>4</v>
      </c>
      <c r="C85" s="16">
        <v>4</v>
      </c>
      <c r="D85" s="26"/>
      <c r="E85" s="26"/>
    </row>
    <row r="86" spans="1:5" x14ac:dyDescent="0.25">
      <c r="A86" s="11" t="s">
        <v>12</v>
      </c>
      <c r="B86" s="12">
        <v>52</v>
      </c>
      <c r="C86" s="13">
        <v>52</v>
      </c>
      <c r="D86" s="26"/>
      <c r="E86" s="26"/>
    </row>
    <row r="87" spans="1:5" x14ac:dyDescent="0.25">
      <c r="A87" s="14" t="s">
        <v>23</v>
      </c>
      <c r="B87" s="15">
        <v>37</v>
      </c>
      <c r="C87" s="16">
        <v>37</v>
      </c>
      <c r="D87" s="26"/>
      <c r="E87" s="26"/>
    </row>
    <row r="88" spans="1:5" x14ac:dyDescent="0.25">
      <c r="A88" s="14" t="s">
        <v>24</v>
      </c>
      <c r="B88" s="15">
        <v>15</v>
      </c>
      <c r="C88" s="16">
        <v>15</v>
      </c>
      <c r="D88" s="26"/>
      <c r="E88" s="26"/>
    </row>
    <row r="89" spans="1:5" x14ac:dyDescent="0.25">
      <c r="A89" s="11" t="s">
        <v>13</v>
      </c>
      <c r="B89" s="12">
        <v>1386</v>
      </c>
      <c r="C89" s="13">
        <v>1386</v>
      </c>
      <c r="D89" s="26"/>
      <c r="E89" s="26"/>
    </row>
    <row r="90" spans="1:5" x14ac:dyDescent="0.25">
      <c r="A90" s="11" t="s">
        <v>14</v>
      </c>
      <c r="B90" s="12">
        <v>838</v>
      </c>
      <c r="C90" s="13">
        <v>838</v>
      </c>
      <c r="D90" s="26"/>
      <c r="E90" s="26"/>
    </row>
    <row r="91" spans="1:5" x14ac:dyDescent="0.25">
      <c r="A91" s="14" t="s">
        <v>23</v>
      </c>
      <c r="B91" s="15">
        <v>702</v>
      </c>
      <c r="C91" s="16">
        <v>702</v>
      </c>
      <c r="D91" s="26"/>
      <c r="E91" s="26"/>
    </row>
    <row r="92" spans="1:5" ht="15.75" thickBot="1" x14ac:dyDescent="0.3">
      <c r="A92" s="17" t="s">
        <v>24</v>
      </c>
      <c r="B92" s="18">
        <v>136</v>
      </c>
      <c r="C92" s="19">
        <v>136</v>
      </c>
      <c r="D92" s="26"/>
      <c r="E92" s="26"/>
    </row>
    <row r="93" spans="1:5" x14ac:dyDescent="0.25">
      <c r="A93" s="20" t="s">
        <v>15</v>
      </c>
      <c r="B93" s="21">
        <f>+B89/B82</f>
        <v>0.60313315926892952</v>
      </c>
      <c r="C93" s="22">
        <f>+C89/C82</f>
        <v>0.60313315926892952</v>
      </c>
      <c r="D93" s="26"/>
      <c r="E93" s="26"/>
    </row>
    <row r="94" spans="1:5" ht="15.75" thickBot="1" x14ac:dyDescent="0.3">
      <c r="A94" s="23" t="s">
        <v>16</v>
      </c>
      <c r="B94" s="24">
        <f>+B89/(B82-B84-B87-B91)</f>
        <v>0.89941596365996102</v>
      </c>
      <c r="C94" s="25">
        <f>+C89/(C82-C84-C87-C91)</f>
        <v>0.89941596365996102</v>
      </c>
      <c r="D94" s="26"/>
      <c r="E94" s="26"/>
    </row>
    <row r="95" spans="1:5" ht="15.75" thickBot="1" x14ac:dyDescent="0.3">
      <c r="A95" s="26"/>
      <c r="B95" s="26"/>
      <c r="C95" s="26"/>
      <c r="D95" s="26"/>
      <c r="E95" s="26"/>
    </row>
    <row r="96" spans="1:5" x14ac:dyDescent="0.25">
      <c r="A96" s="5" t="s">
        <v>3</v>
      </c>
      <c r="B96" s="6" t="s">
        <v>25</v>
      </c>
      <c r="C96" s="7" t="s">
        <v>7</v>
      </c>
      <c r="D96" s="26"/>
      <c r="E96" s="26"/>
    </row>
    <row r="97" spans="1:5" x14ac:dyDescent="0.25">
      <c r="A97" s="8" t="s">
        <v>26</v>
      </c>
      <c r="B97" s="9">
        <v>10</v>
      </c>
      <c r="C97" s="10">
        <v>10</v>
      </c>
      <c r="D97" s="26"/>
      <c r="E97" s="26"/>
    </row>
    <row r="98" spans="1:5" x14ac:dyDescent="0.25">
      <c r="A98" s="11" t="s">
        <v>12</v>
      </c>
      <c r="B98" s="12">
        <v>10</v>
      </c>
      <c r="C98" s="13">
        <v>10</v>
      </c>
      <c r="D98" s="26"/>
      <c r="E98" s="26"/>
    </row>
    <row r="99" spans="1:5" ht="15.75" thickBot="1" x14ac:dyDescent="0.3">
      <c r="A99" s="17" t="s">
        <v>11</v>
      </c>
      <c r="B99" s="18">
        <v>10</v>
      </c>
      <c r="C99" s="19">
        <v>10</v>
      </c>
      <c r="D99" s="26"/>
      <c r="E99" s="26"/>
    </row>
    <row r="100" spans="1:5" x14ac:dyDescent="0.25">
      <c r="A100" s="20" t="s">
        <v>15</v>
      </c>
      <c r="B100" s="27">
        <f>0/B97</f>
        <v>0</v>
      </c>
      <c r="C100" s="28">
        <f>0/C97</f>
        <v>0</v>
      </c>
      <c r="D100" s="26"/>
      <c r="E100" s="26"/>
    </row>
    <row r="101" spans="1:5" ht="15.75" thickBot="1" x14ac:dyDescent="0.3">
      <c r="A101" s="23" t="s">
        <v>16</v>
      </c>
      <c r="B101" s="29">
        <f>0/B97</f>
        <v>0</v>
      </c>
      <c r="C101" s="30">
        <f>0/C97</f>
        <v>0</v>
      </c>
      <c r="D101" s="26"/>
      <c r="E101" s="26"/>
    </row>
    <row r="102" spans="1:5" ht="15.75" thickBot="1" x14ac:dyDescent="0.3"/>
    <row r="103" spans="1:5" x14ac:dyDescent="0.25">
      <c r="A103" s="31" t="s">
        <v>3</v>
      </c>
      <c r="B103" s="32" t="s">
        <v>5</v>
      </c>
      <c r="C103" s="33" t="s">
        <v>7</v>
      </c>
    </row>
    <row r="104" spans="1:5" x14ac:dyDescent="0.25">
      <c r="A104" s="8" t="s">
        <v>27</v>
      </c>
      <c r="B104" s="34">
        <v>1128</v>
      </c>
      <c r="C104" s="35">
        <v>1128</v>
      </c>
    </row>
    <row r="105" spans="1:5" x14ac:dyDescent="0.25">
      <c r="A105" s="36" t="s">
        <v>9</v>
      </c>
      <c r="B105" s="37">
        <v>9</v>
      </c>
      <c r="C105" s="38">
        <v>9</v>
      </c>
    </row>
    <row r="106" spans="1:5" x14ac:dyDescent="0.25">
      <c r="A106" s="39" t="s">
        <v>18</v>
      </c>
      <c r="B106" s="40">
        <v>9</v>
      </c>
      <c r="C106" s="41">
        <v>9</v>
      </c>
    </row>
    <row r="107" spans="1:5" x14ac:dyDescent="0.25">
      <c r="A107" s="36" t="s">
        <v>12</v>
      </c>
      <c r="B107" s="37">
        <v>212</v>
      </c>
      <c r="C107" s="38">
        <v>212</v>
      </c>
    </row>
    <row r="108" spans="1:5" x14ac:dyDescent="0.25">
      <c r="A108" s="39" t="s">
        <v>10</v>
      </c>
      <c r="B108" s="40">
        <v>56</v>
      </c>
      <c r="C108" s="41">
        <v>56</v>
      </c>
    </row>
    <row r="109" spans="1:5" x14ac:dyDescent="0.25">
      <c r="A109" s="39" t="s">
        <v>11</v>
      </c>
      <c r="B109" s="40">
        <v>156</v>
      </c>
      <c r="C109" s="41">
        <v>156</v>
      </c>
    </row>
    <row r="110" spans="1:5" x14ac:dyDescent="0.25">
      <c r="A110" s="36" t="s">
        <v>13</v>
      </c>
      <c r="B110" s="37">
        <v>605</v>
      </c>
      <c r="C110" s="38">
        <v>605</v>
      </c>
    </row>
    <row r="111" spans="1:5" x14ac:dyDescent="0.25">
      <c r="A111" s="36" t="s">
        <v>14</v>
      </c>
      <c r="B111" s="37">
        <v>302</v>
      </c>
      <c r="C111" s="38">
        <v>302</v>
      </c>
    </row>
    <row r="112" spans="1:5" x14ac:dyDescent="0.25">
      <c r="A112" s="39" t="s">
        <v>10</v>
      </c>
      <c r="B112" s="40">
        <v>213</v>
      </c>
      <c r="C112" s="41">
        <v>213</v>
      </c>
    </row>
    <row r="113" spans="1:3" ht="15.75" thickBot="1" x14ac:dyDescent="0.3">
      <c r="A113" s="39" t="s">
        <v>11</v>
      </c>
      <c r="B113" s="40">
        <v>89</v>
      </c>
      <c r="C113" s="41">
        <v>89</v>
      </c>
    </row>
    <row r="114" spans="1:3" x14ac:dyDescent="0.25">
      <c r="A114" s="20" t="s">
        <v>15</v>
      </c>
      <c r="B114" s="42">
        <f>+B110/B104</f>
        <v>0.53634751773049649</v>
      </c>
      <c r="C114" s="43">
        <f>+C110/C104</f>
        <v>0.53634751773049649</v>
      </c>
    </row>
    <row r="115" spans="1:3" ht="15.75" thickBot="1" x14ac:dyDescent="0.3">
      <c r="A115" s="23" t="s">
        <v>16</v>
      </c>
      <c r="B115" s="44">
        <f>+B110/(B104-B108-B112)</f>
        <v>0.70430733410942958</v>
      </c>
      <c r="C115" s="45">
        <f>+C110/(C104-C108-C112)</f>
        <v>0.70430733410942958</v>
      </c>
    </row>
  </sheetData>
  <mergeCells count="3">
    <mergeCell ref="A1:E1"/>
    <mergeCell ref="A3:E3"/>
    <mergeCell ref="A4:E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2019</Filtro>
    <Orden xmlns="8cf1b8fd-72df-4c21-8306-a5f720778edf">103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4A4EE148-E649-4444-82FF-F250081EF7F4}"/>
</file>

<file path=customXml/itemProps2.xml><?xml version="1.0" encoding="utf-8"?>
<ds:datastoreItem xmlns:ds="http://schemas.openxmlformats.org/officeDocument/2006/customXml" ds:itemID="{3FF818FB-F3DC-4683-A62C-238F43A93891}"/>
</file>

<file path=customXml/itemProps3.xml><?xml version="1.0" encoding="utf-8"?>
<ds:datastoreItem xmlns:ds="http://schemas.openxmlformats.org/officeDocument/2006/customXml" ds:itemID="{A1D5735A-BC3D-4B1D-A7A8-DE0F01E3D5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JULIO 2019</dc:title>
  <dc:creator>Jesika Soto Rodriguez</dc:creator>
  <cp:lastModifiedBy>Jesika Soto Rodriguez</cp:lastModifiedBy>
  <dcterms:created xsi:type="dcterms:W3CDTF">2019-09-28T17:45:34Z</dcterms:created>
  <dcterms:modified xsi:type="dcterms:W3CDTF">2019-09-28T17:46:01Z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